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3D4B933B-ABEF-4A5D-97FB-67225B34D19E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 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J39" i="1"/>
  <c r="J42" i="1"/>
  <c r="J40" i="1"/>
  <c r="J38" i="1"/>
  <c r="J37" i="1"/>
  <c r="J36" i="1"/>
  <c r="J41" i="1"/>
  <c r="J35" i="1"/>
  <c r="J32" i="1" l="1"/>
  <c r="J43" i="1"/>
  <c r="J34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44" i="1"/>
  <c r="J2" i="1" l="1"/>
  <c r="J45" i="1" s="1"/>
  <c r="J47" i="1" s="1"/>
</calcChain>
</file>

<file path=xl/sharedStrings.xml><?xml version="1.0" encoding="utf-8"?>
<sst xmlns="http://schemas.openxmlformats.org/spreadsheetml/2006/main" count="313" uniqueCount="122">
  <si>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</si>
  <si>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</si>
  <si>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</si>
  <si>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</si>
  <si>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</si>
  <si>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</si>
  <si>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</si>
  <si>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</si>
  <si>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</si>
  <si>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</si>
  <si>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Realizar treinamento em informática aos funcionários</t>
  </si>
  <si>
    <t>Realizar treinamentos em licitações</t>
  </si>
  <si>
    <t>Contratar assessoria para processos de licitação</t>
  </si>
  <si>
    <t>Capacitar o assessor de TI nos processos do SEI e Incorp</t>
  </si>
  <si>
    <t>Capacitar os coordenadores de área e gestores em gestão de riscos</t>
  </si>
  <si>
    <t>Contratar empresa para o relatório de gestão 2023</t>
  </si>
  <si>
    <t>Realizar reuniões de comissões (CTC, licitação, patrimônio, incineração, quitação)</t>
  </si>
  <si>
    <t>Participar de atividades de representação, de reuniões e eventos nos fóruns, conselhos municipais, estaduais e conselhos profissionais</t>
  </si>
  <si>
    <t>Realizar palestras/aulas, participar de eventos científicos e formaturas nas IES e ETS</t>
  </si>
  <si>
    <t>Realizar processo seletivo público</t>
  </si>
  <si>
    <t>janeiro a dezembro</t>
  </si>
  <si>
    <t>1º trimestre</t>
  </si>
  <si>
    <t>1º semestre</t>
  </si>
  <si>
    <t xml:space="preserve">janeiro   </t>
  </si>
  <si>
    <t>janeiro</t>
  </si>
  <si>
    <t>Coordenadores</t>
  </si>
  <si>
    <t>Diretoria e coordenadores</t>
  </si>
  <si>
    <t>Fernanda</t>
  </si>
  <si>
    <t>Coordenadores e TI</t>
  </si>
  <si>
    <t>Plenário</t>
  </si>
  <si>
    <t xml:space="preserve">Diretoria   </t>
  </si>
  <si>
    <t>Comissões</t>
  </si>
  <si>
    <t>Heloisa</t>
  </si>
  <si>
    <t>Mais integrado; mais articulador; mais atuante; mais ágil</t>
  </si>
  <si>
    <t>colaboradores; nutricionistas</t>
  </si>
  <si>
    <t>passagem aérea</t>
  </si>
  <si>
    <t>diária - funcionário</t>
  </si>
  <si>
    <t>ajuda de deslocamento - funcionário</t>
  </si>
  <si>
    <t>inscrição</t>
  </si>
  <si>
    <t>Mais ágil; mais moderno e tecnológico</t>
  </si>
  <si>
    <t>funcionários capacitados</t>
  </si>
  <si>
    <t>assessoria</t>
  </si>
  <si>
    <t>colaboradores</t>
  </si>
  <si>
    <t>funcionário capacitado/resolução de demandas</t>
  </si>
  <si>
    <t>Mais ágil; mais moderno e tecnológico; mais acessível e transparente</t>
  </si>
  <si>
    <t>coordenadores e gestores capacitados</t>
  </si>
  <si>
    <t>Mais ágil; mais moderno e tecnológico; mais acessível e transparente; mais próximo e conectado com o nutricionista e TND</t>
  </si>
  <si>
    <t>relatório de gestão</t>
  </si>
  <si>
    <t>projetos</t>
  </si>
  <si>
    <t>sistemas de informática</t>
  </si>
  <si>
    <t>máquinas e equipamentos</t>
  </si>
  <si>
    <t>móveis e utensílios</t>
  </si>
  <si>
    <t>softwares; equipamentos; mobiliário</t>
  </si>
  <si>
    <t>Mais fiscalizador; mais orientador; mais acessível e transparente; mais atuante</t>
  </si>
  <si>
    <t>Realizar reuniões plenárias e de julgamento de processos de infração de pessoas fisicas e jurídicas com a participação das conselheiras federais</t>
  </si>
  <si>
    <t>passagem terrestre</t>
  </si>
  <si>
    <t>diária - conselheiro</t>
  </si>
  <si>
    <t>ajuda de deslocamento - conselheiro</t>
  </si>
  <si>
    <t>auxilio representação</t>
  </si>
  <si>
    <t>reuniões de diretoria (72)</t>
  </si>
  <si>
    <t xml:space="preserve">Realizar reuniões de diretoria </t>
  </si>
  <si>
    <t>auxilio representação - 4 conselheiros x 72 reuniões</t>
  </si>
  <si>
    <t>reuniões de comissões (60)</t>
  </si>
  <si>
    <t>auxilio representação - 3 conselheiros x 60 reuniões</t>
  </si>
  <si>
    <t>100% de participação</t>
  </si>
  <si>
    <t>nutricionista; TND; sociedade civil</t>
  </si>
  <si>
    <t>ajuda de deslocamento</t>
  </si>
  <si>
    <t xml:space="preserve">diária - conselheiro </t>
  </si>
  <si>
    <t>Mais fiscalizador; mais orientador; mais acessível e transparente; mais atuante; mais próximo e conectado com o nutricionista e TND</t>
  </si>
  <si>
    <t>processo seletivo realizado</t>
  </si>
  <si>
    <t>colaboradores; clientes PJ; nutricionistas; TND</t>
  </si>
  <si>
    <t>nutricionista; sociedade civil; clientes PJ; TND</t>
  </si>
  <si>
    <t>colaboradores; nutricionistas; TND; clientes PJ</t>
  </si>
  <si>
    <t>nutricionista; clientes PJ; TND</t>
  </si>
  <si>
    <t>nutricionista; clientes PJ; TND; colaboradores</t>
  </si>
  <si>
    <t>nutricionista; TND; sociedade civil; clientes PJ; colaboradores</t>
  </si>
  <si>
    <t>Mais ágil; mais moderno e tecnológico; mais acessível e transparente; mais orientador</t>
  </si>
  <si>
    <t>Mais fiscalizador; mais orientador; mais acessível e transparente; mais atuante; mais articulador</t>
  </si>
  <si>
    <t>Mais fiscalizador; mais orientador; mais acessível e transparente; mais atuante; mais próximo e conectado com o nutricionista e TND; mais articulador</t>
  </si>
  <si>
    <t>capacitação/relatório</t>
  </si>
  <si>
    <t>publicação (editais)</t>
  </si>
  <si>
    <t>Contratar assessorias para elaboração de projetos de aquisição/reforma e de licitação</t>
  </si>
  <si>
    <t>Adquirir sistemas de informática, máquinas, equipamentos, licenças, móveis e utensilios (implanta, ponto eletronico, programas de TI e renovações de licenças)</t>
  </si>
  <si>
    <t>confeção de uniforme</t>
  </si>
  <si>
    <t>Mais moderno e tecnológico; mais acessível e transparente; mais orientador; mais atuante; mais próximo e conectado com o nutricionista e TND; mais articulador</t>
  </si>
  <si>
    <t xml:space="preserve">Contratar empresa para elaboração e acompanhamento do PPRA e PCMSO </t>
  </si>
  <si>
    <t>PPRA/PCMSO</t>
  </si>
  <si>
    <t>auxilio representação - formatura</t>
  </si>
  <si>
    <t>assessoria (funcionários)</t>
  </si>
  <si>
    <t xml:space="preserve">diária - 2 conselheiros </t>
  </si>
  <si>
    <t>ajuda de deslocamento -2  conselheiro</t>
  </si>
  <si>
    <t>reuniões plenárias (30)</t>
  </si>
  <si>
    <t>auxilio representação - 7 conselheiros x 30 reuniões</t>
  </si>
  <si>
    <t xml:space="preserve">auxilio representação </t>
  </si>
  <si>
    <t>Adquirir uniforme para os funcionários (aproximadamente 20 funcionários)</t>
  </si>
  <si>
    <t>uniforme (20 x 4)</t>
  </si>
  <si>
    <t>patrimônio</t>
  </si>
  <si>
    <t>Capacitar os coordenadores administrativo e financeiro nos processo de trabalho</t>
  </si>
  <si>
    <t>Contratar assessoria para treinamento de pessoal</t>
  </si>
  <si>
    <t>treinamento</t>
  </si>
  <si>
    <t>Mais orientador e com maior visibilidade, mais próximo e conectado com o Nutricionista e TND</t>
  </si>
  <si>
    <t>Material sustentável para apoio em todos os eventos do ano de 2024</t>
  </si>
  <si>
    <t>Sociedade, Nutricionistas e TND</t>
  </si>
  <si>
    <t>Janeiro - Dezembro</t>
  </si>
  <si>
    <t>Ana Serafim</t>
  </si>
  <si>
    <t>pastas</t>
  </si>
  <si>
    <t>Mais tecnológico e mais transparente, mais próximo e conectado com o Nutricionista e TND, mais ágil; Mais orientador, com maior visibilidade, mais ênfase na proteção da sociedade</t>
  </si>
  <si>
    <t>Atualizar área tecnológica da Comunicação para execução das atividades e atendimento das demandas</t>
  </si>
  <si>
    <t>Flavia</t>
  </si>
  <si>
    <t>assinatura anual do pacote Adobe completo</t>
  </si>
  <si>
    <t>ecobag</t>
  </si>
  <si>
    <t>blocos</t>
  </si>
  <si>
    <t>camisetas</t>
  </si>
  <si>
    <t>canetas</t>
  </si>
  <si>
    <t>Flávia</t>
  </si>
  <si>
    <t>assinatura anual do Power BI</t>
  </si>
  <si>
    <t>copo ecológico</t>
  </si>
  <si>
    <t>confecção de material</t>
  </si>
  <si>
    <t>confecção de camisetas</t>
  </si>
  <si>
    <t>aquisição de software</t>
  </si>
  <si>
    <t>assinatura de software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</si>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</sst>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[$R$ -416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4" fontId="0" fillId="3" borderId="0" xfId="1" applyFont="1" applyFill="1" applyAlignment="1">
      <alignment wrapText="1"/>
    </xf>
    <xf numFmtId="10" fontId="0" fillId="0" borderId="0" xfId="1" applyNumberFormat="1" applyFont="1" applyFill="1" applyAlignment="1">
      <alignment wrapText="1"/>
    </xf>
    <xf numFmtId="44" fontId="3" fillId="0" borderId="0" xfId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4" fontId="0" fillId="4" borderId="0" xfId="1" applyFont="1" applyFill="1" applyAlignment="1">
      <alignment wrapText="1"/>
    </xf>
    <xf numFmtId="44" fontId="0" fillId="5" borderId="0" xfId="1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51"/>
  <sheetViews>
    <sheetView tabSelected="1" topLeftCell="B32" zoomScale="90" zoomScaleNormal="90" workbookViewId="0">
      <selection activeCell="K33" sqref="K33"/>
    </sheetView>
  </sheetViews>
  <sheetFormatPr defaultRowHeight="15" x14ac:dyDescent="0.25"/>
  <cols>
    <col min="1" max="1" width="19.28515625" style="10" bestFit="1" customWidth="1"/>
    <col min="2" max="2" width="25" style="10" customWidth="1"/>
    <col min="3" max="3" width="23.42578125" style="10" customWidth="1"/>
    <col min="4" max="4" width="15.5703125" style="10" customWidth="1"/>
    <col min="5" max="5" width="12.5703125" style="10" customWidth="1"/>
    <col min="6" max="6" width="15.7109375" style="10" customWidth="1"/>
    <col min="7" max="7" width="30.5703125" style="10" bestFit="1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34" t="s">
        <v>121</v>
      </c>
      <c r="L1" s="5"/>
      <c r="M1" s="6"/>
      <c r="N1" s="6"/>
    </row>
    <row r="2" spans="1:14" ht="75" x14ac:dyDescent="0.25">
      <c r="A2" s="14" t="s">
        <v>33</v>
      </c>
      <c r="B2" s="17" t="s">
        <v>97</v>
      </c>
      <c r="C2" s="14" t="s">
        <v>79</v>
      </c>
      <c r="D2" s="14" t="s">
        <v>34</v>
      </c>
      <c r="E2" s="14" t="s">
        <v>20</v>
      </c>
      <c r="F2" s="14" t="s">
        <v>25</v>
      </c>
      <c r="G2" s="17" t="s">
        <v>35</v>
      </c>
      <c r="H2" s="14">
        <v>2</v>
      </c>
      <c r="I2" s="16">
        <v>3000</v>
      </c>
      <c r="J2" s="16">
        <f>I2*H2</f>
        <v>6000</v>
      </c>
      <c r="K2" s="35"/>
      <c r="L2" s="2"/>
      <c r="M2" s="1"/>
      <c r="N2" s="1"/>
    </row>
    <row r="3" spans="1:14" ht="75" x14ac:dyDescent="0.25">
      <c r="A3" s="14" t="s">
        <v>33</v>
      </c>
      <c r="B3" s="17" t="s">
        <v>97</v>
      </c>
      <c r="C3" s="14" t="s">
        <v>79</v>
      </c>
      <c r="D3" s="14" t="s">
        <v>34</v>
      </c>
      <c r="E3" s="14" t="s">
        <v>20</v>
      </c>
      <c r="F3" s="14" t="s">
        <v>25</v>
      </c>
      <c r="G3" s="17" t="s">
        <v>36</v>
      </c>
      <c r="H3" s="14">
        <v>3</v>
      </c>
      <c r="I3" s="16">
        <v>500</v>
      </c>
      <c r="J3" s="16">
        <f t="shared" ref="J3:J44" si="0">I3*H3</f>
        <v>1500</v>
      </c>
      <c r="K3" s="35"/>
      <c r="L3" s="2"/>
      <c r="M3" s="1"/>
      <c r="N3" s="1"/>
    </row>
    <row r="4" spans="1:14" ht="75" x14ac:dyDescent="0.25">
      <c r="A4" s="14" t="s">
        <v>33</v>
      </c>
      <c r="B4" s="17" t="s">
        <v>97</v>
      </c>
      <c r="C4" s="14" t="s">
        <v>79</v>
      </c>
      <c r="D4" s="14" t="s">
        <v>34</v>
      </c>
      <c r="E4" s="14" t="s">
        <v>20</v>
      </c>
      <c r="F4" s="14" t="s">
        <v>25</v>
      </c>
      <c r="G4" s="17" t="s">
        <v>37</v>
      </c>
      <c r="H4" s="14">
        <v>2</v>
      </c>
      <c r="I4" s="16">
        <v>400</v>
      </c>
      <c r="J4" s="16">
        <f t="shared" si="0"/>
        <v>800</v>
      </c>
      <c r="K4" s="35"/>
      <c r="L4" s="2"/>
      <c r="M4" s="1"/>
      <c r="N4" s="1"/>
    </row>
    <row r="5" spans="1:14" ht="75" x14ac:dyDescent="0.25">
      <c r="A5" s="14" t="s">
        <v>33</v>
      </c>
      <c r="B5" s="17" t="s">
        <v>97</v>
      </c>
      <c r="C5" s="14" t="s">
        <v>79</v>
      </c>
      <c r="D5" s="14" t="s">
        <v>34</v>
      </c>
      <c r="E5" s="14" t="s">
        <v>20</v>
      </c>
      <c r="F5" s="14" t="s">
        <v>25</v>
      </c>
      <c r="G5" s="17" t="s">
        <v>38</v>
      </c>
      <c r="H5" s="14">
        <v>2</v>
      </c>
      <c r="I5" s="16">
        <v>2500</v>
      </c>
      <c r="J5" s="16">
        <f t="shared" si="0"/>
        <v>5000</v>
      </c>
      <c r="K5" s="35"/>
      <c r="L5" s="2"/>
      <c r="M5" s="1"/>
      <c r="N5" s="1"/>
    </row>
    <row r="6" spans="1:14" ht="60" x14ac:dyDescent="0.25">
      <c r="A6" s="15" t="s">
        <v>39</v>
      </c>
      <c r="B6" s="18" t="s">
        <v>10</v>
      </c>
      <c r="C6" s="15" t="s">
        <v>40</v>
      </c>
      <c r="D6" s="15" t="s">
        <v>70</v>
      </c>
      <c r="E6" s="15" t="s">
        <v>20</v>
      </c>
      <c r="F6" s="15" t="s">
        <v>25</v>
      </c>
      <c r="G6" s="18" t="s">
        <v>41</v>
      </c>
      <c r="H6" s="15">
        <v>1</v>
      </c>
      <c r="I6" s="16">
        <v>5000</v>
      </c>
      <c r="J6" s="16">
        <f t="shared" si="0"/>
        <v>5000</v>
      </c>
      <c r="K6" s="35"/>
      <c r="L6" s="1"/>
      <c r="M6" s="1"/>
      <c r="N6" s="1"/>
    </row>
    <row r="7" spans="1:14" ht="45" x14ac:dyDescent="0.25">
      <c r="A7" s="15" t="s">
        <v>39</v>
      </c>
      <c r="B7" s="18" t="s">
        <v>11</v>
      </c>
      <c r="C7" s="15" t="s">
        <v>40</v>
      </c>
      <c r="D7" s="15" t="s">
        <v>42</v>
      </c>
      <c r="E7" s="15" t="s">
        <v>20</v>
      </c>
      <c r="F7" s="15" t="s">
        <v>32</v>
      </c>
      <c r="G7" s="18" t="s">
        <v>38</v>
      </c>
      <c r="H7" s="15">
        <v>10</v>
      </c>
      <c r="I7" s="16">
        <v>2500</v>
      </c>
      <c r="J7" s="16">
        <f t="shared" si="0"/>
        <v>25000</v>
      </c>
      <c r="K7" s="35">
        <v>6690</v>
      </c>
      <c r="L7" s="1"/>
      <c r="M7" s="1"/>
      <c r="N7" s="1"/>
    </row>
    <row r="8" spans="1:14" ht="45" x14ac:dyDescent="0.25">
      <c r="A8" s="15" t="s">
        <v>39</v>
      </c>
      <c r="B8" s="18" t="s">
        <v>12</v>
      </c>
      <c r="C8" s="15" t="s">
        <v>40</v>
      </c>
      <c r="D8" s="15" t="s">
        <v>42</v>
      </c>
      <c r="E8" s="15" t="s">
        <v>21</v>
      </c>
      <c r="F8" s="15" t="s">
        <v>32</v>
      </c>
      <c r="G8" s="18" t="s">
        <v>41</v>
      </c>
      <c r="H8" s="15">
        <v>1</v>
      </c>
      <c r="I8" s="23">
        <v>8000</v>
      </c>
      <c r="J8" s="16">
        <f t="shared" si="0"/>
        <v>8000</v>
      </c>
      <c r="K8" s="35"/>
      <c r="L8" s="1"/>
      <c r="M8" s="1"/>
      <c r="N8" s="1"/>
    </row>
    <row r="9" spans="1:14" ht="60" x14ac:dyDescent="0.25">
      <c r="A9" s="15" t="s">
        <v>39</v>
      </c>
      <c r="B9" s="18" t="s">
        <v>13</v>
      </c>
      <c r="C9" s="15" t="s">
        <v>43</v>
      </c>
      <c r="D9" s="15" t="s">
        <v>70</v>
      </c>
      <c r="E9" s="15" t="s">
        <v>20</v>
      </c>
      <c r="F9" s="15" t="s">
        <v>25</v>
      </c>
      <c r="G9" s="18" t="s">
        <v>35</v>
      </c>
      <c r="H9" s="15">
        <v>3</v>
      </c>
      <c r="I9" s="16">
        <v>3500</v>
      </c>
      <c r="J9" s="16">
        <f t="shared" si="0"/>
        <v>10500</v>
      </c>
      <c r="K9" s="35"/>
      <c r="L9" s="1"/>
      <c r="M9" s="1"/>
      <c r="N9" s="1"/>
    </row>
    <row r="10" spans="1:14" ht="60" x14ac:dyDescent="0.25">
      <c r="A10" s="15" t="s">
        <v>39</v>
      </c>
      <c r="B10" s="18" t="s">
        <v>13</v>
      </c>
      <c r="C10" s="15" t="s">
        <v>43</v>
      </c>
      <c r="D10" s="15" t="s">
        <v>70</v>
      </c>
      <c r="E10" s="15" t="s">
        <v>20</v>
      </c>
      <c r="F10" s="15" t="s">
        <v>25</v>
      </c>
      <c r="G10" s="18" t="s">
        <v>36</v>
      </c>
      <c r="H10" s="15">
        <v>9</v>
      </c>
      <c r="I10" s="16">
        <v>500</v>
      </c>
      <c r="J10" s="16">
        <f t="shared" si="0"/>
        <v>4500</v>
      </c>
      <c r="K10" s="35"/>
      <c r="L10" s="1"/>
      <c r="M10" s="1"/>
      <c r="N10" s="1"/>
    </row>
    <row r="11" spans="1:14" ht="60" x14ac:dyDescent="0.25">
      <c r="A11" s="15" t="s">
        <v>39</v>
      </c>
      <c r="B11" s="18" t="s">
        <v>13</v>
      </c>
      <c r="C11" s="15" t="s">
        <v>43</v>
      </c>
      <c r="D11" s="15" t="s">
        <v>70</v>
      </c>
      <c r="E11" s="15" t="s">
        <v>20</v>
      </c>
      <c r="F11" s="15" t="s">
        <v>25</v>
      </c>
      <c r="G11" s="18" t="s">
        <v>37</v>
      </c>
      <c r="H11" s="15">
        <v>3</v>
      </c>
      <c r="I11" s="16">
        <v>400</v>
      </c>
      <c r="J11" s="16">
        <f t="shared" si="0"/>
        <v>1200</v>
      </c>
      <c r="K11" s="35"/>
      <c r="L11" s="1"/>
      <c r="M11" s="1"/>
      <c r="N11" s="1"/>
    </row>
    <row r="12" spans="1:14" ht="75" x14ac:dyDescent="0.25">
      <c r="A12" s="15" t="s">
        <v>44</v>
      </c>
      <c r="B12" s="18" t="s">
        <v>98</v>
      </c>
      <c r="C12" s="15" t="s">
        <v>99</v>
      </c>
      <c r="D12" s="15" t="s">
        <v>42</v>
      </c>
      <c r="E12" s="15" t="s">
        <v>22</v>
      </c>
      <c r="F12" s="15" t="s">
        <v>26</v>
      </c>
      <c r="G12" s="18" t="s">
        <v>88</v>
      </c>
      <c r="H12" s="22">
        <v>1</v>
      </c>
      <c r="I12" s="23">
        <v>15000</v>
      </c>
      <c r="J12" s="16">
        <f t="shared" si="0"/>
        <v>15000</v>
      </c>
      <c r="K12" s="35">
        <v>6000</v>
      </c>
      <c r="L12" s="1"/>
      <c r="M12" s="1"/>
      <c r="N12" s="1"/>
    </row>
    <row r="13" spans="1:14" ht="75" x14ac:dyDescent="0.25">
      <c r="A13" s="15" t="s">
        <v>44</v>
      </c>
      <c r="B13" s="18" t="s">
        <v>14</v>
      </c>
      <c r="C13" s="15" t="s">
        <v>45</v>
      </c>
      <c r="D13" s="15" t="s">
        <v>42</v>
      </c>
      <c r="E13" s="15" t="s">
        <v>22</v>
      </c>
      <c r="F13" s="15" t="s">
        <v>26</v>
      </c>
      <c r="G13" s="18" t="s">
        <v>38</v>
      </c>
      <c r="H13" s="22">
        <v>6</v>
      </c>
      <c r="I13" s="23">
        <v>2500</v>
      </c>
      <c r="J13" s="16">
        <f t="shared" si="0"/>
        <v>15000</v>
      </c>
      <c r="K13" s="35"/>
      <c r="L13" s="1"/>
      <c r="M13" s="1"/>
      <c r="N13" s="1"/>
    </row>
    <row r="14" spans="1:14" ht="120" x14ac:dyDescent="0.25">
      <c r="A14" s="15" t="s">
        <v>46</v>
      </c>
      <c r="B14" s="18" t="s">
        <v>15</v>
      </c>
      <c r="C14" s="15" t="s">
        <v>47</v>
      </c>
      <c r="D14" s="15" t="s">
        <v>71</v>
      </c>
      <c r="E14" s="15" t="s">
        <v>23</v>
      </c>
      <c r="F14" s="15" t="s">
        <v>27</v>
      </c>
      <c r="G14" s="18" t="s">
        <v>41</v>
      </c>
      <c r="H14" s="15">
        <v>1</v>
      </c>
      <c r="I14" s="16">
        <v>5000</v>
      </c>
      <c r="J14" s="16">
        <f t="shared" si="0"/>
        <v>5000</v>
      </c>
      <c r="K14" s="35"/>
      <c r="L14" s="1"/>
      <c r="M14" s="1"/>
      <c r="N14" s="1"/>
    </row>
    <row r="15" spans="1:14" ht="75" x14ac:dyDescent="0.25">
      <c r="A15" s="15" t="s">
        <v>44</v>
      </c>
      <c r="B15" s="18" t="s">
        <v>81</v>
      </c>
      <c r="C15" s="15" t="s">
        <v>48</v>
      </c>
      <c r="D15" s="15" t="s">
        <v>42</v>
      </c>
      <c r="E15" s="15" t="s">
        <v>20</v>
      </c>
      <c r="F15" s="15" t="s">
        <v>26</v>
      </c>
      <c r="G15" s="18" t="s">
        <v>41</v>
      </c>
      <c r="H15" s="15">
        <v>2</v>
      </c>
      <c r="I15" s="23">
        <v>50000</v>
      </c>
      <c r="J15" s="16">
        <f t="shared" si="0"/>
        <v>100000</v>
      </c>
      <c r="K15" s="35"/>
      <c r="L15" s="1"/>
      <c r="M15" s="1"/>
      <c r="N15" s="1"/>
    </row>
    <row r="16" spans="1:14" ht="120" x14ac:dyDescent="0.25">
      <c r="A16" s="15" t="s">
        <v>44</v>
      </c>
      <c r="B16" s="18" t="s">
        <v>82</v>
      </c>
      <c r="C16" s="15" t="s">
        <v>52</v>
      </c>
      <c r="D16" s="15" t="s">
        <v>72</v>
      </c>
      <c r="E16" s="15" t="s">
        <v>20</v>
      </c>
      <c r="F16" s="15" t="s">
        <v>28</v>
      </c>
      <c r="G16" s="18" t="s">
        <v>49</v>
      </c>
      <c r="H16" s="15">
        <v>1</v>
      </c>
      <c r="I16" s="16">
        <v>100000</v>
      </c>
      <c r="J16" s="16">
        <f t="shared" si="0"/>
        <v>100000</v>
      </c>
      <c r="K16" s="35"/>
      <c r="L16" s="1"/>
      <c r="M16" s="1"/>
      <c r="N16" s="1"/>
    </row>
    <row r="17" spans="1:14" ht="120" x14ac:dyDescent="0.25">
      <c r="A17" s="15" t="s">
        <v>44</v>
      </c>
      <c r="B17" s="18" t="s">
        <v>82</v>
      </c>
      <c r="C17" s="15" t="s">
        <v>52</v>
      </c>
      <c r="D17" s="15" t="s">
        <v>72</v>
      </c>
      <c r="E17" s="15" t="s">
        <v>20</v>
      </c>
      <c r="F17" s="15" t="s">
        <v>28</v>
      </c>
      <c r="G17" s="18" t="s">
        <v>50</v>
      </c>
      <c r="H17" s="15">
        <v>1</v>
      </c>
      <c r="I17" s="16">
        <v>100000</v>
      </c>
      <c r="J17" s="16">
        <f t="shared" si="0"/>
        <v>100000</v>
      </c>
      <c r="K17" s="35"/>
      <c r="L17" s="1"/>
      <c r="M17" s="1"/>
      <c r="N17" s="1"/>
    </row>
    <row r="18" spans="1:14" ht="120" x14ac:dyDescent="0.25">
      <c r="A18" s="15" t="s">
        <v>44</v>
      </c>
      <c r="B18" s="18" t="s">
        <v>82</v>
      </c>
      <c r="C18" s="15" t="s">
        <v>52</v>
      </c>
      <c r="D18" s="15" t="s">
        <v>72</v>
      </c>
      <c r="E18" s="15" t="s">
        <v>20</v>
      </c>
      <c r="F18" s="15" t="s">
        <v>28</v>
      </c>
      <c r="G18" s="18" t="s">
        <v>51</v>
      </c>
      <c r="H18" s="15">
        <v>1</v>
      </c>
      <c r="I18" s="16">
        <v>100000</v>
      </c>
      <c r="J18" s="16">
        <f t="shared" si="0"/>
        <v>100000</v>
      </c>
      <c r="K18" s="35">
        <v>1612.96</v>
      </c>
      <c r="L18" s="1"/>
      <c r="M18" s="1"/>
      <c r="N18" s="1"/>
    </row>
    <row r="19" spans="1:14" ht="105" x14ac:dyDescent="0.25">
      <c r="A19" s="15" t="s">
        <v>77</v>
      </c>
      <c r="B19" s="18" t="s">
        <v>54</v>
      </c>
      <c r="C19" s="15" t="s">
        <v>91</v>
      </c>
      <c r="D19" s="15" t="s">
        <v>73</v>
      </c>
      <c r="E19" s="15" t="s">
        <v>20</v>
      </c>
      <c r="F19" s="15" t="s">
        <v>29</v>
      </c>
      <c r="G19" s="18" t="s">
        <v>55</v>
      </c>
      <c r="H19" s="15">
        <v>30</v>
      </c>
      <c r="I19" s="16">
        <v>350</v>
      </c>
      <c r="J19" s="16">
        <f t="shared" si="0"/>
        <v>10500</v>
      </c>
      <c r="K19" s="35">
        <v>787.91</v>
      </c>
      <c r="L19" s="1"/>
      <c r="M19" s="1"/>
      <c r="N19" s="1"/>
    </row>
    <row r="20" spans="1:14" ht="105" x14ac:dyDescent="0.25">
      <c r="A20" s="15" t="s">
        <v>77</v>
      </c>
      <c r="B20" s="18" t="s">
        <v>54</v>
      </c>
      <c r="C20" s="15" t="s">
        <v>91</v>
      </c>
      <c r="D20" s="15" t="s">
        <v>73</v>
      </c>
      <c r="E20" s="15" t="s">
        <v>20</v>
      </c>
      <c r="F20" s="15" t="s">
        <v>29</v>
      </c>
      <c r="G20" s="18" t="s">
        <v>89</v>
      </c>
      <c r="H20" s="15">
        <v>60</v>
      </c>
      <c r="I20" s="16">
        <v>400</v>
      </c>
      <c r="J20" s="16">
        <f t="shared" si="0"/>
        <v>24000</v>
      </c>
      <c r="K20" s="35">
        <v>2050</v>
      </c>
      <c r="L20" s="1"/>
      <c r="M20" s="1"/>
      <c r="N20" s="1"/>
    </row>
    <row r="21" spans="1:14" ht="105" x14ac:dyDescent="0.25">
      <c r="A21" s="15" t="s">
        <v>77</v>
      </c>
      <c r="B21" s="18" t="s">
        <v>54</v>
      </c>
      <c r="C21" s="15" t="s">
        <v>91</v>
      </c>
      <c r="D21" s="15" t="s">
        <v>73</v>
      </c>
      <c r="E21" s="15" t="s">
        <v>20</v>
      </c>
      <c r="F21" s="15" t="s">
        <v>29</v>
      </c>
      <c r="G21" s="18" t="s">
        <v>90</v>
      </c>
      <c r="H21" s="15">
        <v>30</v>
      </c>
      <c r="I21" s="16">
        <v>300</v>
      </c>
      <c r="J21" s="16">
        <f t="shared" si="0"/>
        <v>9000</v>
      </c>
      <c r="K21" s="35">
        <v>1800</v>
      </c>
      <c r="L21" s="1"/>
      <c r="M21" s="1"/>
      <c r="N21" s="1"/>
    </row>
    <row r="22" spans="1:14" ht="105" x14ac:dyDescent="0.25">
      <c r="A22" s="15" t="s">
        <v>77</v>
      </c>
      <c r="B22" s="18" t="s">
        <v>54</v>
      </c>
      <c r="C22" s="15" t="s">
        <v>91</v>
      </c>
      <c r="D22" s="15" t="s">
        <v>73</v>
      </c>
      <c r="E22" s="15" t="s">
        <v>20</v>
      </c>
      <c r="F22" s="15" t="s">
        <v>29</v>
      </c>
      <c r="G22" s="18" t="s">
        <v>92</v>
      </c>
      <c r="H22" s="15">
        <v>210</v>
      </c>
      <c r="I22" s="16">
        <v>120</v>
      </c>
      <c r="J22" s="16">
        <f t="shared" si="0"/>
        <v>25200</v>
      </c>
      <c r="K22" s="35">
        <v>15295</v>
      </c>
      <c r="L22" s="1"/>
      <c r="M22" s="1"/>
      <c r="N22" s="1"/>
    </row>
    <row r="23" spans="1:14" ht="90" x14ac:dyDescent="0.25">
      <c r="A23" s="15" t="s">
        <v>77</v>
      </c>
      <c r="B23" s="18" t="s">
        <v>60</v>
      </c>
      <c r="C23" s="15" t="s">
        <v>59</v>
      </c>
      <c r="D23" s="15" t="s">
        <v>74</v>
      </c>
      <c r="E23" s="15" t="s">
        <v>20</v>
      </c>
      <c r="F23" s="15" t="s">
        <v>30</v>
      </c>
      <c r="G23" s="18" t="s">
        <v>61</v>
      </c>
      <c r="H23" s="15">
        <v>288</v>
      </c>
      <c r="I23" s="16">
        <v>120</v>
      </c>
      <c r="J23" s="16">
        <f t="shared" si="0"/>
        <v>34560</v>
      </c>
      <c r="K23" s="35">
        <v>17050</v>
      </c>
      <c r="L23" s="1"/>
      <c r="M23" s="1"/>
      <c r="N23" s="1"/>
    </row>
    <row r="24" spans="1:14" ht="75" x14ac:dyDescent="0.25">
      <c r="A24" s="15" t="s">
        <v>53</v>
      </c>
      <c r="B24" s="18" t="s">
        <v>16</v>
      </c>
      <c r="C24" s="15" t="s">
        <v>62</v>
      </c>
      <c r="D24" s="15" t="s">
        <v>74</v>
      </c>
      <c r="E24" s="15" t="s">
        <v>20</v>
      </c>
      <c r="F24" s="15" t="s">
        <v>31</v>
      </c>
      <c r="G24" s="18" t="s">
        <v>63</v>
      </c>
      <c r="H24" s="15">
        <v>180</v>
      </c>
      <c r="I24" s="16">
        <v>120</v>
      </c>
      <c r="J24" s="16">
        <f t="shared" si="0"/>
        <v>21600</v>
      </c>
      <c r="K24" s="35">
        <v>7890</v>
      </c>
      <c r="L24" s="1"/>
      <c r="M24" s="1"/>
      <c r="N24" s="1"/>
    </row>
    <row r="25" spans="1:14" ht="135" x14ac:dyDescent="0.25">
      <c r="A25" s="15" t="s">
        <v>78</v>
      </c>
      <c r="B25" s="18" t="s">
        <v>17</v>
      </c>
      <c r="C25" s="15" t="s">
        <v>64</v>
      </c>
      <c r="D25" s="15" t="s">
        <v>65</v>
      </c>
      <c r="E25" s="15" t="s">
        <v>20</v>
      </c>
      <c r="F25" s="15" t="s">
        <v>29</v>
      </c>
      <c r="G25" s="18" t="s">
        <v>55</v>
      </c>
      <c r="H25" s="15">
        <v>4</v>
      </c>
      <c r="I25" s="16">
        <v>300</v>
      </c>
      <c r="J25" s="16">
        <f t="shared" si="0"/>
        <v>1200</v>
      </c>
      <c r="K25" s="35"/>
      <c r="L25" s="1"/>
      <c r="M25" s="1"/>
      <c r="N25" s="1"/>
    </row>
    <row r="26" spans="1:14" ht="135" x14ac:dyDescent="0.25">
      <c r="A26" s="15" t="s">
        <v>78</v>
      </c>
      <c r="B26" s="18" t="s">
        <v>17</v>
      </c>
      <c r="C26" s="15" t="s">
        <v>64</v>
      </c>
      <c r="D26" s="15" t="s">
        <v>65</v>
      </c>
      <c r="E26" s="15" t="s">
        <v>20</v>
      </c>
      <c r="F26" s="15" t="s">
        <v>29</v>
      </c>
      <c r="G26" s="18" t="s">
        <v>67</v>
      </c>
      <c r="H26" s="15">
        <v>4</v>
      </c>
      <c r="I26" s="16">
        <v>400</v>
      </c>
      <c r="J26" s="16">
        <f t="shared" si="0"/>
        <v>1600</v>
      </c>
      <c r="K26" s="35"/>
      <c r="L26" s="1"/>
      <c r="M26" s="1"/>
      <c r="N26" s="1"/>
    </row>
    <row r="27" spans="1:14" ht="135" x14ac:dyDescent="0.25">
      <c r="A27" s="15" t="s">
        <v>78</v>
      </c>
      <c r="B27" s="18" t="s">
        <v>17</v>
      </c>
      <c r="C27" s="15" t="s">
        <v>64</v>
      </c>
      <c r="D27" s="15" t="s">
        <v>65</v>
      </c>
      <c r="E27" s="15" t="s">
        <v>20</v>
      </c>
      <c r="F27" s="15" t="s">
        <v>29</v>
      </c>
      <c r="G27" s="18" t="s">
        <v>66</v>
      </c>
      <c r="H27" s="15">
        <v>4</v>
      </c>
      <c r="I27" s="16">
        <v>300</v>
      </c>
      <c r="J27" s="16">
        <f t="shared" si="0"/>
        <v>1200</v>
      </c>
      <c r="K27" s="35"/>
      <c r="L27" s="1"/>
      <c r="M27" s="1"/>
      <c r="N27" s="1"/>
    </row>
    <row r="28" spans="1:14" ht="135" x14ac:dyDescent="0.25">
      <c r="A28" s="15" t="s">
        <v>78</v>
      </c>
      <c r="B28" s="18" t="s">
        <v>17</v>
      </c>
      <c r="C28" s="15" t="s">
        <v>64</v>
      </c>
      <c r="D28" s="15" t="s">
        <v>65</v>
      </c>
      <c r="E28" s="15" t="s">
        <v>20</v>
      </c>
      <c r="F28" s="15" t="s">
        <v>29</v>
      </c>
      <c r="G28" s="18" t="s">
        <v>93</v>
      </c>
      <c r="H28" s="15">
        <v>150</v>
      </c>
      <c r="I28" s="16">
        <v>120</v>
      </c>
      <c r="J28" s="16">
        <f t="shared" si="0"/>
        <v>18000</v>
      </c>
      <c r="K28" s="35">
        <v>6200</v>
      </c>
      <c r="L28" s="1"/>
      <c r="M28" s="1"/>
      <c r="N28" s="1"/>
    </row>
    <row r="29" spans="1:14" ht="120" x14ac:dyDescent="0.25">
      <c r="A29" s="15" t="s">
        <v>68</v>
      </c>
      <c r="B29" s="18" t="s">
        <v>18</v>
      </c>
      <c r="C29" s="15" t="s">
        <v>64</v>
      </c>
      <c r="D29" s="15" t="s">
        <v>65</v>
      </c>
      <c r="E29" s="15" t="s">
        <v>20</v>
      </c>
      <c r="F29" s="15" t="s">
        <v>29</v>
      </c>
      <c r="G29" s="18" t="s">
        <v>55</v>
      </c>
      <c r="H29" s="15">
        <v>20</v>
      </c>
      <c r="I29" s="16">
        <v>400</v>
      </c>
      <c r="J29" s="16">
        <f t="shared" si="0"/>
        <v>8000</v>
      </c>
      <c r="K29" s="35"/>
      <c r="L29" s="1"/>
      <c r="M29" s="1"/>
      <c r="N29" s="1"/>
    </row>
    <row r="30" spans="1:14" ht="120" x14ac:dyDescent="0.25">
      <c r="A30" s="15" t="s">
        <v>68</v>
      </c>
      <c r="B30" s="18" t="s">
        <v>18</v>
      </c>
      <c r="C30" s="15" t="s">
        <v>64</v>
      </c>
      <c r="D30" s="15" t="s">
        <v>65</v>
      </c>
      <c r="E30" s="15" t="s">
        <v>20</v>
      </c>
      <c r="F30" s="15" t="s">
        <v>29</v>
      </c>
      <c r="G30" s="18" t="s">
        <v>56</v>
      </c>
      <c r="H30" s="15">
        <v>20</v>
      </c>
      <c r="I30" s="16">
        <v>400</v>
      </c>
      <c r="J30" s="16">
        <f t="shared" si="0"/>
        <v>8000</v>
      </c>
      <c r="K30" s="35">
        <v>1800</v>
      </c>
      <c r="L30" s="1"/>
      <c r="M30" s="1"/>
      <c r="N30" s="1"/>
    </row>
    <row r="31" spans="1:14" ht="120" x14ac:dyDescent="0.25">
      <c r="A31" s="15" t="s">
        <v>68</v>
      </c>
      <c r="B31" s="18" t="s">
        <v>18</v>
      </c>
      <c r="C31" s="15" t="s">
        <v>64</v>
      </c>
      <c r="D31" s="15" t="s">
        <v>65</v>
      </c>
      <c r="E31" s="15" t="s">
        <v>20</v>
      </c>
      <c r="F31" s="15" t="s">
        <v>29</v>
      </c>
      <c r="G31" s="18" t="s">
        <v>57</v>
      </c>
      <c r="H31" s="15">
        <v>20</v>
      </c>
      <c r="I31" s="16">
        <v>300</v>
      </c>
      <c r="J31" s="16">
        <f t="shared" si="0"/>
        <v>6000</v>
      </c>
      <c r="K31" s="35">
        <v>900</v>
      </c>
      <c r="L31" s="1"/>
      <c r="M31" s="1"/>
      <c r="N31" s="1"/>
    </row>
    <row r="32" spans="1:14" ht="120" x14ac:dyDescent="0.25">
      <c r="A32" s="15" t="s">
        <v>68</v>
      </c>
      <c r="B32" s="18" t="s">
        <v>18</v>
      </c>
      <c r="C32" s="15" t="s">
        <v>64</v>
      </c>
      <c r="D32" s="15" t="s">
        <v>65</v>
      </c>
      <c r="E32" s="15" t="s">
        <v>20</v>
      </c>
      <c r="F32" s="15" t="s">
        <v>29</v>
      </c>
      <c r="G32" s="18" t="s">
        <v>58</v>
      </c>
      <c r="H32" s="15">
        <v>15</v>
      </c>
      <c r="I32" s="16">
        <v>120</v>
      </c>
      <c r="J32" s="16">
        <f t="shared" si="0"/>
        <v>1800</v>
      </c>
      <c r="K32" s="35">
        <v>845</v>
      </c>
      <c r="L32" s="1"/>
      <c r="M32" s="1"/>
      <c r="N32" s="1"/>
    </row>
    <row r="33" spans="1:14" ht="120" x14ac:dyDescent="0.25">
      <c r="A33" s="15" t="s">
        <v>68</v>
      </c>
      <c r="B33" s="18" t="s">
        <v>18</v>
      </c>
      <c r="C33" s="15" t="s">
        <v>64</v>
      </c>
      <c r="D33" s="15" t="s">
        <v>65</v>
      </c>
      <c r="E33" s="15" t="s">
        <v>20</v>
      </c>
      <c r="F33" s="15" t="s">
        <v>29</v>
      </c>
      <c r="G33" s="18" t="s">
        <v>87</v>
      </c>
      <c r="H33" s="15">
        <v>20</v>
      </c>
      <c r="I33" s="16">
        <v>200</v>
      </c>
      <c r="J33" s="16">
        <f t="shared" si="0"/>
        <v>4000</v>
      </c>
      <c r="K33" s="35">
        <v>1800</v>
      </c>
      <c r="L33" s="1"/>
      <c r="M33" s="1"/>
      <c r="N33" s="1"/>
    </row>
    <row r="34" spans="1:14" ht="156.75" customHeight="1" x14ac:dyDescent="0.25">
      <c r="A34" s="15" t="s">
        <v>84</v>
      </c>
      <c r="B34" s="18" t="s">
        <v>94</v>
      </c>
      <c r="C34" s="15" t="s">
        <v>83</v>
      </c>
      <c r="D34" s="15" t="s">
        <v>75</v>
      </c>
      <c r="E34" s="15" t="s">
        <v>20</v>
      </c>
      <c r="F34" s="15" t="s">
        <v>32</v>
      </c>
      <c r="G34" s="18" t="s">
        <v>95</v>
      </c>
      <c r="H34" s="15">
        <v>80</v>
      </c>
      <c r="I34" s="16">
        <v>60</v>
      </c>
      <c r="J34" s="16">
        <f t="shared" si="0"/>
        <v>4800</v>
      </c>
      <c r="K34" s="35"/>
      <c r="L34" s="1"/>
      <c r="M34" s="1"/>
      <c r="N34" s="1"/>
    </row>
    <row r="35" spans="1:14" ht="124.5" customHeight="1" x14ac:dyDescent="0.25">
      <c r="A35" s="24" t="s">
        <v>100</v>
      </c>
      <c r="B35" s="25" t="s">
        <v>101</v>
      </c>
      <c r="C35" s="24" t="s">
        <v>117</v>
      </c>
      <c r="D35" s="24" t="s">
        <v>102</v>
      </c>
      <c r="E35" s="24" t="s">
        <v>103</v>
      </c>
      <c r="F35" s="24" t="s">
        <v>104</v>
      </c>
      <c r="G35" s="25" t="s">
        <v>105</v>
      </c>
      <c r="H35" s="24">
        <v>1000</v>
      </c>
      <c r="I35" s="26">
        <v>5.8</v>
      </c>
      <c r="J35" s="26">
        <f t="shared" ref="J35:J42" si="1">H35*I35</f>
        <v>5800</v>
      </c>
      <c r="K35" s="35"/>
      <c r="L35" s="1"/>
      <c r="M35" s="1"/>
      <c r="N35" s="1"/>
    </row>
    <row r="36" spans="1:14" ht="124.5" customHeight="1" x14ac:dyDescent="0.25">
      <c r="A36" s="29" t="s">
        <v>100</v>
      </c>
      <c r="B36" s="30" t="s">
        <v>101</v>
      </c>
      <c r="C36" s="24" t="s">
        <v>117</v>
      </c>
      <c r="D36" s="29" t="s">
        <v>102</v>
      </c>
      <c r="E36" s="29" t="s">
        <v>103</v>
      </c>
      <c r="F36" s="29" t="s">
        <v>104</v>
      </c>
      <c r="G36" s="30" t="s">
        <v>110</v>
      </c>
      <c r="H36" s="29">
        <v>1000</v>
      </c>
      <c r="I36" s="31">
        <v>15</v>
      </c>
      <c r="J36" s="31">
        <f t="shared" si="1"/>
        <v>15000</v>
      </c>
      <c r="K36" s="35"/>
      <c r="L36" s="1"/>
      <c r="M36" s="1"/>
      <c r="N36" s="1"/>
    </row>
    <row r="37" spans="1:14" ht="124.5" customHeight="1" x14ac:dyDescent="0.25">
      <c r="A37" s="29" t="s">
        <v>100</v>
      </c>
      <c r="B37" s="30" t="s">
        <v>101</v>
      </c>
      <c r="C37" s="24" t="s">
        <v>117</v>
      </c>
      <c r="D37" s="29" t="s">
        <v>102</v>
      </c>
      <c r="E37" s="29" t="s">
        <v>103</v>
      </c>
      <c r="F37" s="29" t="s">
        <v>104</v>
      </c>
      <c r="G37" s="30" t="s">
        <v>111</v>
      </c>
      <c r="H37" s="29">
        <v>2000</v>
      </c>
      <c r="I37" s="31">
        <v>3.5</v>
      </c>
      <c r="J37" s="31">
        <f t="shared" si="1"/>
        <v>7000</v>
      </c>
      <c r="K37" s="35"/>
      <c r="L37" s="1"/>
      <c r="M37" s="1"/>
      <c r="N37" s="1"/>
    </row>
    <row r="38" spans="1:14" ht="124.5" customHeight="1" x14ac:dyDescent="0.25">
      <c r="A38" s="29" t="s">
        <v>100</v>
      </c>
      <c r="B38" s="30" t="s">
        <v>101</v>
      </c>
      <c r="C38" s="24" t="s">
        <v>118</v>
      </c>
      <c r="D38" s="29" t="s">
        <v>102</v>
      </c>
      <c r="E38" s="29" t="s">
        <v>103</v>
      </c>
      <c r="F38" s="29" t="s">
        <v>104</v>
      </c>
      <c r="G38" s="30" t="s">
        <v>112</v>
      </c>
      <c r="H38" s="29">
        <v>18</v>
      </c>
      <c r="I38" s="31">
        <v>30</v>
      </c>
      <c r="J38" s="31">
        <f t="shared" si="1"/>
        <v>540</v>
      </c>
      <c r="K38" s="35"/>
      <c r="L38" s="1"/>
      <c r="M38" s="1"/>
      <c r="N38" s="1"/>
    </row>
    <row r="39" spans="1:14" ht="124.5" customHeight="1" x14ac:dyDescent="0.25">
      <c r="A39" s="29" t="s">
        <v>100</v>
      </c>
      <c r="B39" s="30" t="s">
        <v>101</v>
      </c>
      <c r="C39" s="24" t="s">
        <v>117</v>
      </c>
      <c r="D39" s="29" t="s">
        <v>102</v>
      </c>
      <c r="E39" s="29" t="s">
        <v>103</v>
      </c>
      <c r="F39" s="29" t="s">
        <v>104</v>
      </c>
      <c r="G39" s="30" t="s">
        <v>116</v>
      </c>
      <c r="H39" s="29">
        <v>1000</v>
      </c>
      <c r="I39" s="31">
        <v>11</v>
      </c>
      <c r="J39" s="31">
        <f t="shared" si="1"/>
        <v>11000</v>
      </c>
      <c r="K39" s="35"/>
      <c r="L39" s="1"/>
      <c r="M39" s="1"/>
      <c r="N39" s="1"/>
    </row>
    <row r="40" spans="1:14" ht="124.5" customHeight="1" x14ac:dyDescent="0.25">
      <c r="A40" s="29" t="s">
        <v>100</v>
      </c>
      <c r="B40" s="30" t="s">
        <v>101</v>
      </c>
      <c r="C40" s="24" t="s">
        <v>117</v>
      </c>
      <c r="D40" s="29" t="s">
        <v>102</v>
      </c>
      <c r="E40" s="29" t="s">
        <v>103</v>
      </c>
      <c r="F40" s="29" t="s">
        <v>104</v>
      </c>
      <c r="G40" s="30" t="s">
        <v>113</v>
      </c>
      <c r="H40" s="29">
        <v>1000</v>
      </c>
      <c r="I40" s="31">
        <v>2.5</v>
      </c>
      <c r="J40" s="31">
        <f t="shared" si="1"/>
        <v>2500</v>
      </c>
      <c r="K40" s="35"/>
      <c r="L40" s="1"/>
      <c r="M40" s="1"/>
      <c r="N40" s="1"/>
    </row>
    <row r="41" spans="1:14" ht="174" customHeight="1" x14ac:dyDescent="0.25">
      <c r="A41" s="24" t="s">
        <v>106</v>
      </c>
      <c r="B41" s="25" t="s">
        <v>107</v>
      </c>
      <c r="C41" s="24" t="s">
        <v>119</v>
      </c>
      <c r="D41" s="24" t="s">
        <v>102</v>
      </c>
      <c r="E41" s="24" t="s">
        <v>103</v>
      </c>
      <c r="F41" s="24" t="s">
        <v>108</v>
      </c>
      <c r="G41" s="25" t="s">
        <v>109</v>
      </c>
      <c r="H41" s="24">
        <v>1</v>
      </c>
      <c r="I41" s="26">
        <v>1800</v>
      </c>
      <c r="J41" s="26">
        <f t="shared" si="1"/>
        <v>1800</v>
      </c>
      <c r="K41" s="35"/>
      <c r="L41" s="1"/>
      <c r="M41" s="1"/>
      <c r="N41" s="1"/>
    </row>
    <row r="42" spans="1:14" ht="174" customHeight="1" x14ac:dyDescent="0.25">
      <c r="A42" s="32" t="s">
        <v>106</v>
      </c>
      <c r="B42" s="33" t="s">
        <v>107</v>
      </c>
      <c r="C42" s="32" t="s">
        <v>120</v>
      </c>
      <c r="D42" s="32" t="s">
        <v>102</v>
      </c>
      <c r="E42" s="32" t="s">
        <v>103</v>
      </c>
      <c r="F42" s="32" t="s">
        <v>114</v>
      </c>
      <c r="G42" s="33" t="s">
        <v>115</v>
      </c>
      <c r="H42" s="32">
        <v>1</v>
      </c>
      <c r="I42" s="31">
        <v>1560</v>
      </c>
      <c r="J42" s="31">
        <f t="shared" si="1"/>
        <v>1560</v>
      </c>
      <c r="K42" s="35"/>
      <c r="L42" s="1"/>
      <c r="M42" s="1"/>
      <c r="N42" s="1"/>
    </row>
    <row r="43" spans="1:14" ht="98.25" customHeight="1" x14ac:dyDescent="0.25">
      <c r="A43" s="15" t="s">
        <v>76</v>
      </c>
      <c r="B43" s="18" t="s">
        <v>85</v>
      </c>
      <c r="C43" s="15" t="s">
        <v>86</v>
      </c>
      <c r="D43" s="15" t="s">
        <v>75</v>
      </c>
      <c r="E43" s="15" t="s">
        <v>20</v>
      </c>
      <c r="F43" s="15" t="s">
        <v>32</v>
      </c>
      <c r="G43" s="18" t="s">
        <v>41</v>
      </c>
      <c r="H43" s="15">
        <v>1</v>
      </c>
      <c r="I43" s="16">
        <v>5000</v>
      </c>
      <c r="J43" s="16">
        <f t="shared" si="0"/>
        <v>5000</v>
      </c>
      <c r="K43" s="35"/>
      <c r="L43" s="1"/>
      <c r="M43" s="1"/>
      <c r="N43" s="1"/>
    </row>
    <row r="44" spans="1:14" ht="90" x14ac:dyDescent="0.25">
      <c r="A44" s="15" t="s">
        <v>76</v>
      </c>
      <c r="B44" s="18" t="s">
        <v>19</v>
      </c>
      <c r="C44" s="15" t="s">
        <v>69</v>
      </c>
      <c r="D44" s="15" t="s">
        <v>75</v>
      </c>
      <c r="E44" s="15" t="s">
        <v>24</v>
      </c>
      <c r="F44" s="15" t="s">
        <v>32</v>
      </c>
      <c r="G44" s="18" t="s">
        <v>80</v>
      </c>
      <c r="H44" s="15">
        <v>1</v>
      </c>
      <c r="I44" s="16">
        <v>12000</v>
      </c>
      <c r="J44" s="16">
        <f t="shared" si="0"/>
        <v>12000</v>
      </c>
      <c r="K44" s="35"/>
      <c r="L44" s="1"/>
      <c r="M44" s="1"/>
      <c r="N44" s="1"/>
    </row>
    <row r="45" spans="1:14" x14ac:dyDescent="0.25">
      <c r="A45" s="8"/>
      <c r="B45" s="8"/>
      <c r="C45" s="8"/>
      <c r="D45" s="8"/>
      <c r="E45" s="8"/>
      <c r="F45" s="8"/>
      <c r="G45" s="8"/>
      <c r="H45" s="8"/>
      <c r="I45" s="9"/>
      <c r="J45" s="19">
        <f>SUM(J2:J44)</f>
        <v>744160</v>
      </c>
      <c r="K45" s="19">
        <f>SUM(K2:K44)</f>
        <v>70720.87</v>
      </c>
      <c r="L45" s="1"/>
      <c r="M45" s="1"/>
      <c r="N45" s="1"/>
    </row>
    <row r="46" spans="1:14" x14ac:dyDescent="0.25">
      <c r="A46" s="8"/>
      <c r="B46" s="8"/>
      <c r="C46" s="8"/>
      <c r="D46" s="8"/>
      <c r="E46" s="8"/>
      <c r="F46" s="8"/>
      <c r="G46" s="8"/>
      <c r="H46" s="8"/>
      <c r="I46" s="28" t="s">
        <v>96</v>
      </c>
      <c r="J46" s="28">
        <v>300000</v>
      </c>
      <c r="K46" s="3"/>
      <c r="L46" s="1"/>
      <c r="M46" s="1"/>
      <c r="N46" s="1"/>
    </row>
    <row r="47" spans="1:14" x14ac:dyDescent="0.25">
      <c r="A47" s="8"/>
      <c r="B47" s="8"/>
      <c r="C47" s="8"/>
      <c r="D47" s="8"/>
      <c r="E47" s="8"/>
      <c r="F47" s="8"/>
      <c r="G47" s="8"/>
      <c r="H47" s="8"/>
      <c r="I47" s="9"/>
      <c r="J47" s="27">
        <f>J45-J46</f>
        <v>444160</v>
      </c>
      <c r="K47" s="3"/>
      <c r="L47" s="1"/>
      <c r="M47" s="1"/>
      <c r="N47" s="1"/>
    </row>
    <row r="48" spans="1:14" x14ac:dyDescent="0.25">
      <c r="A48" s="8"/>
      <c r="B48" s="8"/>
      <c r="C48" s="8"/>
      <c r="D48" s="8"/>
      <c r="E48" s="8"/>
      <c r="F48" s="8"/>
      <c r="G48" s="8"/>
      <c r="H48" s="8"/>
      <c r="I48" s="9"/>
      <c r="J48" s="9"/>
      <c r="K48" s="3"/>
      <c r="L48" s="1"/>
      <c r="M48" s="1"/>
      <c r="N48" s="1"/>
    </row>
    <row r="49" spans="1:14" x14ac:dyDescent="0.25">
      <c r="A49" s="8"/>
      <c r="B49" s="8"/>
      <c r="C49" s="8"/>
      <c r="D49" s="8"/>
      <c r="E49" s="8"/>
      <c r="F49" s="8"/>
      <c r="G49" s="8"/>
      <c r="H49" s="8"/>
      <c r="I49" s="20"/>
      <c r="J49" s="9"/>
      <c r="K49" s="3"/>
      <c r="L49" s="1"/>
      <c r="M49" s="1"/>
      <c r="N49" s="1"/>
    </row>
    <row r="50" spans="1:14" x14ac:dyDescent="0.25">
      <c r="A50" s="8"/>
      <c r="B50" s="8"/>
      <c r="C50" s="8"/>
      <c r="D50" s="8"/>
      <c r="E50" s="8"/>
      <c r="F50" s="8"/>
      <c r="G50" s="8"/>
      <c r="H50" s="8"/>
      <c r="I50" s="9"/>
      <c r="J50" s="21"/>
      <c r="K50" s="3"/>
      <c r="L50" s="1"/>
      <c r="M50" s="1"/>
      <c r="N50" s="1"/>
    </row>
    <row r="51" spans="1:14" x14ac:dyDescent="0.25">
      <c r="A51" s="8"/>
      <c r="B51" s="8"/>
      <c r="C51" s="8"/>
      <c r="D51" s="8"/>
      <c r="E51" s="8"/>
      <c r="F51" s="8"/>
      <c r="G51" s="8"/>
      <c r="H51" s="8"/>
      <c r="I51" s="9"/>
      <c r="J51" s="9"/>
      <c r="K51" s="3"/>
      <c r="L51" s="1"/>
      <c r="M51" s="1"/>
      <c r="N51" s="1"/>
    </row>
  </sheetData>
  <pageMargins left="0.511811024" right="0.511811024" top="0.78740157499999996" bottom="0.78740157499999996" header="0.31496062000000002" footer="0.31496062000000002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2023-10-23T17:21:07Z</cp:lastPrinted>
  <dcterms:created xsi:type="dcterms:W3CDTF">2023-08-21T17:59:25Z</dcterms:created>
  <dcterms:modified xsi:type="dcterms:W3CDTF">2024-10-09T18:51:05Z</dcterms:modified>
</cp:coreProperties>
</file>